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pi\Infos\KöniginnenZuchtVermehrung\"/>
    </mc:Choice>
  </mc:AlternateContent>
  <xr:revisionPtr revIDLastSave="0" documentId="13_ncr:1_{6E5635E0-3AE2-45BB-9F5B-A80C3DA83FC5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Tabelle1" sheetId="1" r:id="rId1"/>
    <sheet name="Tabelle2" sheetId="2" r:id="rId2"/>
    <sheet name="Tabelle3" sheetId="3" r:id="rId3"/>
  </sheets>
  <calcPr calcId="181029"/>
</workbook>
</file>

<file path=xl/calcChain.xml><?xml version="1.0" encoding="utf-8"?>
<calcChain xmlns="http://schemas.openxmlformats.org/spreadsheetml/2006/main">
  <c r="C30" i="1" l="1"/>
  <c r="C26" i="1" s="1"/>
  <c r="A27" i="1"/>
  <c r="C27" i="1" s="1"/>
  <c r="A28" i="1"/>
  <c r="C28" i="1" s="1"/>
  <c r="B29" i="1"/>
  <c r="C29" i="1"/>
  <c r="C25" i="1"/>
  <c r="C22" i="1"/>
  <c r="C21" i="1"/>
  <c r="C14" i="1"/>
  <c r="C4" i="1"/>
  <c r="C5" i="1"/>
  <c r="C6" i="1"/>
  <c r="C7" i="1"/>
  <c r="C16" i="1"/>
  <c r="B30" i="1" l="1"/>
  <c r="B22" i="1"/>
  <c r="B28" i="1"/>
  <c r="B26" i="1"/>
  <c r="B27" i="1"/>
  <c r="B6" i="1"/>
  <c r="B5" i="1"/>
  <c r="B7" i="1"/>
  <c r="C10" i="1"/>
  <c r="C9" i="1"/>
  <c r="C8" i="1"/>
  <c r="B8" i="1" s="1"/>
  <c r="C11" i="1"/>
  <c r="C24" i="1"/>
  <c r="B25" i="1" s="1"/>
  <c r="C23" i="1"/>
  <c r="C20" i="1"/>
  <c r="B21" i="1" s="1"/>
  <c r="C19" i="1"/>
  <c r="C18" i="1"/>
  <c r="C17" i="1"/>
  <c r="B17" i="1" s="1"/>
  <c r="C15" i="1"/>
  <c r="B16" i="1" l="1"/>
  <c r="B9" i="1"/>
  <c r="B20" i="1"/>
  <c r="B11" i="1"/>
  <c r="B12" i="1"/>
  <c r="B10" i="1"/>
  <c r="B18" i="1"/>
  <c r="B19" i="1"/>
  <c r="B23" i="1"/>
  <c r="B24" i="1"/>
  <c r="C13" i="1" l="1"/>
  <c r="B14" i="1" s="1"/>
  <c r="B13" i="1" l="1"/>
  <c r="B15" i="1"/>
</calcChain>
</file>

<file path=xl/sharedStrings.xml><?xml version="1.0" encoding="utf-8"?>
<sst xmlns="http://schemas.openxmlformats.org/spreadsheetml/2006/main" count="72" uniqueCount="66">
  <si>
    <t>Tag</t>
  </si>
  <si>
    <t>Datum</t>
  </si>
  <si>
    <t>Pflegevolk</t>
  </si>
  <si>
    <t>Zuchtvolk</t>
  </si>
  <si>
    <t>Bei Bedarf ab jetzt täglich reizfüttern</t>
  </si>
  <si>
    <t>evtl. absperren der Königin</t>
  </si>
  <si>
    <t>Reizfütterung</t>
  </si>
  <si>
    <t>Reizfütterung; hellbraune Wabe zum bestiften einhängen oder Jenter/ Nicot mit gesperrter Königin einhängen</t>
  </si>
  <si>
    <t>evtl. Zuchtrahmen einhängen, damit der Stockgeruch angenommen wird.</t>
  </si>
  <si>
    <t>Jenter / Nicot : nach erfolgter Eiablage die gesperrte Königin wieder befreien</t>
  </si>
  <si>
    <t>Zuchtrahmen einhängen "Zuchtbeginn"</t>
  </si>
  <si>
    <t>Umlarven oder Jenter / Nicot Maden umstecken und ins Pflegevolk geben, bzw. in den Anbrüter einhängen</t>
  </si>
  <si>
    <t>Anbrüteverfahren: Zellen vom Anbrüter in's Pflegevolk umhängen</t>
  </si>
  <si>
    <t>Schlupf der ersten Drohnen</t>
  </si>
  <si>
    <t>Zellen sind verdeckelt, evtl. in den Brutschrank bringen</t>
  </si>
  <si>
    <t>Schlupf der Königinnen</t>
  </si>
  <si>
    <t xml:space="preserve">spätestens Verschulen der reifen Zellen </t>
  </si>
  <si>
    <t>begattungsvölkchen bilden; Königinnen zusetzen und 3 Tage Kellerhaft</t>
  </si>
  <si>
    <t>Begattungskästchen aufstellen (evtl. Belegstelle)</t>
  </si>
  <si>
    <t>Königinnen sind paarungsreif</t>
  </si>
  <si>
    <t>Ab jetzt Eilage möglich</t>
  </si>
  <si>
    <t>Zuchtplan Königinnenzucht</t>
  </si>
  <si>
    <t>+T</t>
  </si>
  <si>
    <t>Sammelbrutableger erstellen</t>
  </si>
  <si>
    <t>Käfigen (1. Möglichkeit)</t>
  </si>
  <si>
    <t>Käfigen (2. Möglichkeit)</t>
  </si>
  <si>
    <t>1 Brutwabe neben Zuchtlatte in HR hängen, Brutraum mit Königin auf alten Standplatz, HR auf Absperrgitter über BR</t>
  </si>
  <si>
    <t>im weiselrichtigen Volk</t>
  </si>
  <si>
    <t>Annahme der umgelarvten Zellen fördern durch:
Nachschaffungszellen entfernen, eine offene Brutwabe einhängen</t>
  </si>
  <si>
    <t>Nachschaffungszellen brechen bzw. Brutwabe vom Vortag entfernen, umlarven von 1-2 Tage alten Larven, nach 1h Zuchtlatte zuhängen</t>
  </si>
  <si>
    <t>Drohnenvolk                   
(bei Standbegattung)</t>
  </si>
  <si>
    <t>Zuchtvolk weisellos machen: Honigraum auf altem Standort, Brutraum mit Königin um 180° gedreht auf Platz einige Meter entfernt, nach 1h Zuchtlatte in Honigraum hängen</t>
  </si>
  <si>
    <t>Sammelbrutableger</t>
  </si>
  <si>
    <t>evtl. BW in Honigraum hängen</t>
  </si>
  <si>
    <t>Käfigen (2. Möglichkeit), 
Ableger aus Völker oder Sammelbrutableger bilden, Königin im geöffneten Schlupfkäfig zuhängen</t>
  </si>
  <si>
    <t>Käfigen (2. Möglichkeit) Ableger aus Sammelbrutableger bilden, Königin im geöffneten Schlupfkäfig zuhängen</t>
  </si>
  <si>
    <t>auf Eilage kontrollieren (+2T)</t>
  </si>
  <si>
    <t>Drohnenwaben bestiftet, aperrren und in Honigraum hängen;
47 Tage alte Drohnen für Besamung</t>
  </si>
  <si>
    <t>Drohnenwaben bestiftet, aperrren und in Honigraum hängen;
42 Tage alte Drohnen für Besamung</t>
  </si>
  <si>
    <t>Drohnenrahmen in Drohnenvölker;
42 Tage junge Drohnen für Besamung;
Ausbau und bestiften der Drohnenrahmen dauert 8 Tage</t>
  </si>
  <si>
    <t>Drohnenrahmen in Drohnenvölker;
47 Tage alte Drohnen für Besamung;
Ausbau und bestiften der Drohnenrahmen dauert 8 Tage</t>
  </si>
  <si>
    <t>Drohnen mit 47 Tagen schlüpfen</t>
  </si>
  <si>
    <t>Drohnen mit 42 Tagen schlüpfen</t>
  </si>
  <si>
    <t>Drohnenvölker für Besamung</t>
  </si>
  <si>
    <t>Königin für Besamung</t>
  </si>
  <si>
    <t>Drohnen fliegen und abkoten lassen</t>
  </si>
  <si>
    <t>Drohnenvölker zum Besamungsort bringen</t>
  </si>
  <si>
    <t>Besamung</t>
  </si>
  <si>
    <t>Königin auf Eilage prüfen;
ca. eine Woche nach Besamung, evtl. mit CO2 nachbehandeln</t>
  </si>
  <si>
    <t>Königin in Scalvini;
Milbenspender käfigen fühestens</t>
  </si>
  <si>
    <t>Königin in Scalvini;
Milbenspender käfigen spätestens</t>
  </si>
  <si>
    <t>Milben mit Puderzucker ernten</t>
  </si>
  <si>
    <t>SDI-Völkchen mit Milben infizieren frühestens</t>
  </si>
  <si>
    <t>VSH-Auszählung</t>
  </si>
  <si>
    <t>Umlarven</t>
  </si>
  <si>
    <t>Zellen käfigen</t>
  </si>
  <si>
    <t>MiniPlus erstellen und schlupfreife Zellen zugeben</t>
  </si>
  <si>
    <t>Schlupf der Königinnen;
ist für den Besamungstag mindestens 8 Tage alt</t>
  </si>
  <si>
    <t>Königin vorbereiten:
CO2 behandeln, zeichnen und käfigen</t>
  </si>
  <si>
    <t>Drohnen sind reif;
schon nach 10 Tagen nach Schlupf, 
mehr Sperma nach 14 Tagen,
zum Besamen gerne 18 Tage</t>
  </si>
  <si>
    <t>Drohnenbau ist bestiftet</t>
  </si>
  <si>
    <t>Varroaspender für VSH-Auswertung</t>
  </si>
  <si>
    <t>Einhängen von Drohnenbau, reizfüttern; 
Ausbau und Bestiften 
dauert 8 Tage</t>
  </si>
  <si>
    <t>Jungbienen mind. 6 Wochen alt;
nicht vorher infizieren</t>
  </si>
  <si>
    <t>für VSH-Zucht</t>
  </si>
  <si>
    <t>gelbe Felder sind Eingabefelder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</si>
</sst>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d\ d/m/yy;@"/>
  </numFmts>
  <fonts count="6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4"/>
      <name val="Arial Black"/>
      <family val="2"/>
    </font>
    <font>
      <sz val="18"/>
      <name val="Arial Black"/>
      <family val="2"/>
    </font>
    <font>
      <strike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1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1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3" fontId="2" fillId="0" borderId="0" xfId="1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1" quotePrefix="1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4" borderId="0" xfId="1" applyNumberFormat="1" applyFont="1" applyFill="1" applyAlignment="1">
      <alignment horizontal="center" vertical="center"/>
    </xf>
    <xf numFmtId="164" fontId="2" fillId="4" borderId="0" xfId="0" applyNumberFormat="1" applyFont="1" applyFill="1" applyAlignment="1">
      <alignment vertical="center"/>
    </xf>
  </cellXfs>
  <cellStyles count="2">
    <cellStyle name="Komma" xfId="1" builtinId="3"/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5" sqref="I5"/>
    </sheetView>
  </sheetViews>
  <sheetFormatPr baseColWidth="10" defaultRowHeight="18" x14ac:dyDescent="0.2"/>
  <cols>
    <col min="1" max="1" width="9" style="1" customWidth="1"/>
    <col min="2" max="2" width="12" style="2" bestFit="1" customWidth="1"/>
    <col min="3" max="3" width="17.42578125" style="3" bestFit="1" customWidth="1"/>
    <col min="4" max="7" width="38" style="4" customWidth="1"/>
    <col min="8" max="8" width="36.85546875" style="4" customWidth="1"/>
    <col min="9" max="11" width="38" style="4" customWidth="1"/>
    <col min="12" max="16384" width="11.42578125" style="1"/>
  </cols>
  <sheetData>
    <row r="1" spans="1:11" ht="27.75" thickBot="1" x14ac:dyDescent="0.25">
      <c r="A1" s="10" t="s">
        <v>21</v>
      </c>
    </row>
    <row r="2" spans="1:11" ht="19.5" thickTop="1" thickBot="1" x14ac:dyDescent="0.25">
      <c r="A2" s="53" t="s">
        <v>65</v>
      </c>
      <c r="B2" s="54"/>
      <c r="C2" s="55"/>
      <c r="I2" s="50" t="s">
        <v>64</v>
      </c>
      <c r="J2" s="51"/>
      <c r="K2" s="52"/>
    </row>
    <row r="3" spans="1:11" ht="37.5" thickTop="1" thickBot="1" x14ac:dyDescent="0.25">
      <c r="A3" s="41" t="s">
        <v>0</v>
      </c>
      <c r="B3" s="42" t="s">
        <v>22</v>
      </c>
      <c r="C3" s="43" t="s">
        <v>1</v>
      </c>
      <c r="D3" s="44" t="s">
        <v>27</v>
      </c>
      <c r="E3" s="45" t="s">
        <v>32</v>
      </c>
      <c r="F3" s="46" t="s">
        <v>2</v>
      </c>
      <c r="G3" s="47" t="s">
        <v>3</v>
      </c>
      <c r="H3" s="48" t="s">
        <v>30</v>
      </c>
      <c r="I3" s="45" t="s">
        <v>44</v>
      </c>
      <c r="J3" s="46" t="s">
        <v>43</v>
      </c>
      <c r="K3" s="49" t="s">
        <v>61</v>
      </c>
    </row>
    <row r="4" spans="1:11" ht="126.75" thickTop="1" x14ac:dyDescent="0.2">
      <c r="A4" s="33">
        <v>-35</v>
      </c>
      <c r="B4" s="34"/>
      <c r="C4" s="35">
        <f>C$12+A4</f>
        <v>45006</v>
      </c>
      <c r="D4" s="36"/>
      <c r="E4" s="37"/>
      <c r="F4" s="6"/>
      <c r="G4" s="7"/>
      <c r="H4" s="38"/>
      <c r="I4" s="39"/>
      <c r="J4" s="6" t="s">
        <v>40</v>
      </c>
      <c r="K4" s="40"/>
    </row>
    <row r="5" spans="1:11" ht="126" x14ac:dyDescent="0.2">
      <c r="A5" s="20">
        <v>-29</v>
      </c>
      <c r="B5" s="5">
        <f t="shared" ref="B5:B7" si="0">+C5-C4</f>
        <v>6</v>
      </c>
      <c r="C5" s="21">
        <f>C$12+A5</f>
        <v>45012</v>
      </c>
      <c r="D5" s="17"/>
      <c r="E5" s="28"/>
      <c r="F5" s="8"/>
      <c r="G5" s="9"/>
      <c r="H5" s="29" t="s">
        <v>62</v>
      </c>
      <c r="I5" s="12"/>
      <c r="J5" s="8" t="s">
        <v>39</v>
      </c>
      <c r="K5" s="15"/>
    </row>
    <row r="6" spans="1:11" ht="90" x14ac:dyDescent="0.2">
      <c r="A6" s="20">
        <v>-27</v>
      </c>
      <c r="B6" s="5">
        <f t="shared" si="0"/>
        <v>2</v>
      </c>
      <c r="C6" s="21">
        <f>C$12+A6</f>
        <v>45014</v>
      </c>
      <c r="D6" s="17"/>
      <c r="E6" s="28"/>
      <c r="F6" s="8"/>
      <c r="G6" s="9"/>
      <c r="H6" s="29"/>
      <c r="I6" s="12"/>
      <c r="J6" s="8" t="s">
        <v>37</v>
      </c>
      <c r="K6" s="15"/>
    </row>
    <row r="7" spans="1:11" ht="90" x14ac:dyDescent="0.2">
      <c r="A7" s="20">
        <v>-22</v>
      </c>
      <c r="B7" s="5">
        <f t="shared" si="0"/>
        <v>5</v>
      </c>
      <c r="C7" s="21">
        <f>C$12+A7</f>
        <v>45019</v>
      </c>
      <c r="D7" s="17"/>
      <c r="E7" s="28"/>
      <c r="F7" s="8"/>
      <c r="G7" s="9"/>
      <c r="H7" s="29" t="s">
        <v>60</v>
      </c>
      <c r="I7" s="12"/>
      <c r="J7" s="8" t="s">
        <v>38</v>
      </c>
      <c r="K7" s="15"/>
    </row>
    <row r="8" spans="1:11" ht="36" x14ac:dyDescent="0.2">
      <c r="A8" s="20">
        <v>-14</v>
      </c>
      <c r="B8" s="5">
        <f t="shared" ref="B8:B28" si="1">+C8-C7</f>
        <v>8</v>
      </c>
      <c r="C8" s="21">
        <f>C$12+A8</f>
        <v>45027</v>
      </c>
      <c r="D8" s="17"/>
      <c r="E8" s="28"/>
      <c r="F8" s="8" t="s">
        <v>4</v>
      </c>
      <c r="G8" s="9"/>
      <c r="H8" s="29"/>
      <c r="I8" s="12"/>
      <c r="J8" s="8"/>
      <c r="K8" s="15"/>
    </row>
    <row r="9" spans="1:11" ht="36" x14ac:dyDescent="0.2">
      <c r="A9" s="20">
        <v>-9</v>
      </c>
      <c r="B9" s="5">
        <f t="shared" si="1"/>
        <v>5</v>
      </c>
      <c r="C9" s="21">
        <f>C$12+A9</f>
        <v>45032</v>
      </c>
      <c r="D9" s="17" t="s">
        <v>33</v>
      </c>
      <c r="E9" s="28" t="s">
        <v>23</v>
      </c>
      <c r="F9" s="8" t="s">
        <v>5</v>
      </c>
      <c r="G9" s="9"/>
      <c r="H9" s="29"/>
      <c r="I9" s="12"/>
      <c r="J9" s="8"/>
      <c r="K9" s="15"/>
    </row>
    <row r="10" spans="1:11" ht="90" x14ac:dyDescent="0.2">
      <c r="A10" s="20">
        <v>-4</v>
      </c>
      <c r="B10" s="5">
        <f>+C10-C9</f>
        <v>5</v>
      </c>
      <c r="C10" s="21">
        <f>C$12+A10</f>
        <v>45037</v>
      </c>
      <c r="D10" s="17"/>
      <c r="E10" s="28"/>
      <c r="F10" s="8" t="s">
        <v>6</v>
      </c>
      <c r="G10" s="9" t="s">
        <v>7</v>
      </c>
      <c r="H10" s="29"/>
      <c r="I10" s="12"/>
      <c r="J10" s="8"/>
      <c r="K10" s="15"/>
    </row>
    <row r="11" spans="1:11" ht="90" x14ac:dyDescent="0.2">
      <c r="A11" s="20">
        <v>-3</v>
      </c>
      <c r="B11" s="5">
        <f t="shared" si="1"/>
        <v>1</v>
      </c>
      <c r="C11" s="21">
        <f>C$12+A11</f>
        <v>45038</v>
      </c>
      <c r="D11" s="17"/>
      <c r="E11" s="28" t="s">
        <v>28</v>
      </c>
      <c r="F11" s="8" t="s">
        <v>8</v>
      </c>
      <c r="G11" s="9" t="s">
        <v>9</v>
      </c>
      <c r="H11" s="29"/>
      <c r="I11" s="12"/>
      <c r="J11" s="8" t="s">
        <v>41</v>
      </c>
      <c r="K11" s="15"/>
    </row>
    <row r="12" spans="1:11" ht="126" x14ac:dyDescent="0.2">
      <c r="A12" s="22">
        <v>0</v>
      </c>
      <c r="B12" s="5">
        <f t="shared" si="1"/>
        <v>3</v>
      </c>
      <c r="C12" s="23">
        <v>45041</v>
      </c>
      <c r="D12" s="17" t="s">
        <v>31</v>
      </c>
      <c r="E12" s="28" t="s">
        <v>29</v>
      </c>
      <c r="F12" s="8" t="s">
        <v>10</v>
      </c>
      <c r="G12" s="9" t="s">
        <v>11</v>
      </c>
      <c r="H12" s="29"/>
      <c r="I12" s="12" t="s">
        <v>54</v>
      </c>
      <c r="J12" s="8"/>
      <c r="K12" s="15"/>
    </row>
    <row r="13" spans="1:11" ht="72" x14ac:dyDescent="0.2">
      <c r="A13" s="20">
        <v>1</v>
      </c>
      <c r="B13" s="5">
        <f t="shared" si="1"/>
        <v>1</v>
      </c>
      <c r="C13" s="21">
        <f>C$12+A13</f>
        <v>45042</v>
      </c>
      <c r="D13" s="17" t="s">
        <v>26</v>
      </c>
      <c r="E13" s="28"/>
      <c r="F13" s="8" t="s">
        <v>12</v>
      </c>
      <c r="G13" s="9"/>
      <c r="H13" s="29"/>
      <c r="I13" s="12"/>
      <c r="J13" s="8"/>
      <c r="K13" s="15"/>
    </row>
    <row r="14" spans="1:11" ht="36" x14ac:dyDescent="0.2">
      <c r="A14" s="20">
        <v>3</v>
      </c>
      <c r="B14" s="5">
        <f t="shared" si="1"/>
        <v>2</v>
      </c>
      <c r="C14" s="21">
        <f>C$12+A14</f>
        <v>45044</v>
      </c>
      <c r="D14" s="17"/>
      <c r="E14" s="28"/>
      <c r="F14" s="8"/>
      <c r="G14" s="9"/>
      <c r="H14" s="29" t="s">
        <v>13</v>
      </c>
      <c r="I14" s="12"/>
      <c r="J14" s="8" t="s">
        <v>42</v>
      </c>
      <c r="K14" s="15"/>
    </row>
    <row r="15" spans="1:11" ht="36" x14ac:dyDescent="0.2">
      <c r="A15" s="20">
        <v>5</v>
      </c>
      <c r="B15" s="5">
        <f>+C15-C13</f>
        <v>4</v>
      </c>
      <c r="C15" s="21">
        <f>C$12+A15</f>
        <v>45046</v>
      </c>
      <c r="D15" s="17" t="s">
        <v>24</v>
      </c>
      <c r="E15" s="28" t="s">
        <v>24</v>
      </c>
      <c r="F15" s="8" t="s">
        <v>14</v>
      </c>
      <c r="G15" s="9"/>
      <c r="H15" s="29"/>
      <c r="I15" s="12" t="s">
        <v>55</v>
      </c>
      <c r="J15" s="8"/>
      <c r="K15" s="15"/>
    </row>
    <row r="16" spans="1:11" x14ac:dyDescent="0.2">
      <c r="A16" s="20">
        <v>10</v>
      </c>
      <c r="B16" s="5">
        <f t="shared" si="1"/>
        <v>5</v>
      </c>
      <c r="C16" s="21">
        <f>C$12+A16</f>
        <v>45051</v>
      </c>
      <c r="D16" s="18" t="s">
        <v>25</v>
      </c>
      <c r="E16" s="30" t="s">
        <v>25</v>
      </c>
      <c r="F16" s="8"/>
      <c r="G16" s="9"/>
      <c r="H16" s="29"/>
      <c r="I16" s="12"/>
      <c r="J16" s="8"/>
      <c r="K16" s="15"/>
    </row>
    <row r="17" spans="1:11" ht="90" x14ac:dyDescent="0.2">
      <c r="A17" s="20">
        <v>11</v>
      </c>
      <c r="B17" s="5">
        <f t="shared" si="1"/>
        <v>1</v>
      </c>
      <c r="C17" s="21">
        <f>C$12+A17</f>
        <v>45052</v>
      </c>
      <c r="D17" s="17" t="s">
        <v>34</v>
      </c>
      <c r="E17" s="28" t="s">
        <v>35</v>
      </c>
      <c r="F17" s="8" t="s">
        <v>16</v>
      </c>
      <c r="G17" s="9"/>
      <c r="H17" s="29"/>
      <c r="I17" s="12" t="s">
        <v>56</v>
      </c>
      <c r="J17" s="8"/>
      <c r="K17" s="15"/>
    </row>
    <row r="18" spans="1:11" ht="54" x14ac:dyDescent="0.2">
      <c r="A18" s="20">
        <v>12</v>
      </c>
      <c r="B18" s="5">
        <f t="shared" si="1"/>
        <v>1</v>
      </c>
      <c r="C18" s="21">
        <f>C$12+A18</f>
        <v>45053</v>
      </c>
      <c r="D18" s="17" t="s">
        <v>15</v>
      </c>
      <c r="E18" s="28" t="s">
        <v>15</v>
      </c>
      <c r="F18" s="8" t="s">
        <v>15</v>
      </c>
      <c r="G18" s="9"/>
      <c r="H18" s="29"/>
      <c r="I18" s="12" t="s">
        <v>57</v>
      </c>
      <c r="J18" s="8"/>
      <c r="K18" s="15"/>
    </row>
    <row r="19" spans="1:11" ht="54" x14ac:dyDescent="0.2">
      <c r="A19" s="20">
        <v>13</v>
      </c>
      <c r="B19" s="5">
        <f t="shared" si="1"/>
        <v>1</v>
      </c>
      <c r="C19" s="21">
        <f>C$12+A19</f>
        <v>45054</v>
      </c>
      <c r="D19" s="17"/>
      <c r="E19" s="28"/>
      <c r="F19" s="8" t="s">
        <v>17</v>
      </c>
      <c r="G19" s="9"/>
      <c r="H19" s="29"/>
      <c r="I19" s="12"/>
      <c r="J19" s="8"/>
      <c r="K19" s="15"/>
    </row>
    <row r="20" spans="1:11" ht="126" x14ac:dyDescent="0.2">
      <c r="A20" s="20">
        <v>16</v>
      </c>
      <c r="B20" s="5">
        <f t="shared" si="1"/>
        <v>3</v>
      </c>
      <c r="C20" s="21">
        <f>C$12+A20</f>
        <v>45057</v>
      </c>
      <c r="D20" s="17"/>
      <c r="E20" s="28"/>
      <c r="F20" s="8" t="s">
        <v>18</v>
      </c>
      <c r="G20" s="9"/>
      <c r="H20" s="29" t="s">
        <v>59</v>
      </c>
      <c r="I20" s="12"/>
      <c r="J20" s="8"/>
      <c r="K20" s="15"/>
    </row>
    <row r="21" spans="1:11" ht="36" x14ac:dyDescent="0.2">
      <c r="A21" s="20">
        <v>18</v>
      </c>
      <c r="B21" s="5">
        <f t="shared" si="1"/>
        <v>2</v>
      </c>
      <c r="C21" s="21">
        <f>C$12+A21</f>
        <v>45059</v>
      </c>
      <c r="D21" s="17"/>
      <c r="E21" s="28"/>
      <c r="F21" s="8"/>
      <c r="G21" s="9"/>
      <c r="H21" s="29"/>
      <c r="I21" s="12"/>
      <c r="J21" s="8" t="s">
        <v>45</v>
      </c>
      <c r="K21" s="15"/>
    </row>
    <row r="22" spans="1:11" ht="54" x14ac:dyDescent="0.2">
      <c r="A22" s="20">
        <v>19</v>
      </c>
      <c r="B22" s="5">
        <f t="shared" si="1"/>
        <v>1</v>
      </c>
      <c r="C22" s="21">
        <f>C$12+A22</f>
        <v>45060</v>
      </c>
      <c r="D22" s="17"/>
      <c r="E22" s="28"/>
      <c r="F22" s="8"/>
      <c r="G22" s="9"/>
      <c r="H22" s="29"/>
      <c r="I22" s="12" t="s">
        <v>58</v>
      </c>
      <c r="J22" s="8" t="s">
        <v>46</v>
      </c>
      <c r="K22" s="15"/>
    </row>
    <row r="23" spans="1:11" x14ac:dyDescent="0.2">
      <c r="A23" s="20">
        <v>20</v>
      </c>
      <c r="B23" s="5">
        <f>+C23-C20</f>
        <v>4</v>
      </c>
      <c r="C23" s="21">
        <f>C$12+A23</f>
        <v>45061</v>
      </c>
      <c r="D23" s="17"/>
      <c r="E23" s="28"/>
      <c r="F23" s="8" t="s">
        <v>19</v>
      </c>
      <c r="G23" s="9"/>
      <c r="H23" s="29"/>
      <c r="I23" s="12" t="s">
        <v>47</v>
      </c>
      <c r="J23" s="8" t="s">
        <v>47</v>
      </c>
      <c r="K23" s="15"/>
    </row>
    <row r="24" spans="1:11" x14ac:dyDescent="0.2">
      <c r="A24" s="20">
        <v>25</v>
      </c>
      <c r="B24" s="5">
        <f t="shared" si="1"/>
        <v>5</v>
      </c>
      <c r="C24" s="21">
        <f>C$12+A24</f>
        <v>45066</v>
      </c>
      <c r="D24" s="17" t="s">
        <v>36</v>
      </c>
      <c r="E24" s="28" t="s">
        <v>36</v>
      </c>
      <c r="F24" s="8" t="s">
        <v>20</v>
      </c>
      <c r="G24" s="9"/>
      <c r="H24" s="29"/>
      <c r="I24" s="12"/>
      <c r="J24" s="8"/>
      <c r="K24" s="15"/>
    </row>
    <row r="25" spans="1:11" ht="72" x14ac:dyDescent="0.2">
      <c r="A25" s="20">
        <v>27</v>
      </c>
      <c r="B25" s="5">
        <f t="shared" si="1"/>
        <v>2</v>
      </c>
      <c r="C25" s="21">
        <f>C$12+A25</f>
        <v>45068</v>
      </c>
      <c r="D25" s="17"/>
      <c r="E25" s="28"/>
      <c r="F25" s="8"/>
      <c r="G25" s="9"/>
      <c r="H25" s="29"/>
      <c r="I25" s="12" t="s">
        <v>48</v>
      </c>
      <c r="J25" s="8"/>
      <c r="K25" s="15"/>
    </row>
    <row r="26" spans="1:11" ht="54" x14ac:dyDescent="0.2">
      <c r="A26" s="20">
        <v>-37</v>
      </c>
      <c r="B26" s="5">
        <f t="shared" si="1"/>
        <v>20</v>
      </c>
      <c r="C26" s="21">
        <f>C$30+A26</f>
        <v>45088</v>
      </c>
      <c r="D26" s="17"/>
      <c r="E26" s="28"/>
      <c r="F26" s="8"/>
      <c r="G26" s="9"/>
      <c r="H26" s="29"/>
      <c r="I26" s="12"/>
      <c r="J26" s="8"/>
      <c r="K26" s="15" t="s">
        <v>49</v>
      </c>
    </row>
    <row r="27" spans="1:11" ht="54" x14ac:dyDescent="0.2">
      <c r="A27" s="20">
        <f>+A26+6</f>
        <v>-31</v>
      </c>
      <c r="B27" s="5">
        <f t="shared" si="1"/>
        <v>6</v>
      </c>
      <c r="C27" s="21">
        <f>C$30+A27</f>
        <v>45094</v>
      </c>
      <c r="D27" s="17"/>
      <c r="E27" s="28"/>
      <c r="F27" s="8"/>
      <c r="G27" s="9"/>
      <c r="H27" s="29"/>
      <c r="I27" s="12"/>
      <c r="J27" s="8"/>
      <c r="K27" s="15" t="s">
        <v>50</v>
      </c>
    </row>
    <row r="28" spans="1:11" ht="54" x14ac:dyDescent="0.2">
      <c r="A28" s="20">
        <f>+A25+44</f>
        <v>71</v>
      </c>
      <c r="B28" s="5">
        <f t="shared" si="1"/>
        <v>18</v>
      </c>
      <c r="C28" s="21">
        <f>C$12+A28</f>
        <v>45112</v>
      </c>
      <c r="D28" s="17"/>
      <c r="E28" s="28"/>
      <c r="F28" s="8"/>
      <c r="G28" s="9"/>
      <c r="H28" s="29"/>
      <c r="I28" s="12" t="s">
        <v>63</v>
      </c>
      <c r="J28" s="8"/>
      <c r="K28" s="15"/>
    </row>
    <row r="29" spans="1:11" ht="36" x14ac:dyDescent="0.2">
      <c r="A29" s="20">
        <v>-13</v>
      </c>
      <c r="B29" s="5">
        <f>+A29</f>
        <v>-13</v>
      </c>
      <c r="C29" s="21">
        <f>C$30+A29</f>
        <v>45112</v>
      </c>
      <c r="D29" s="17"/>
      <c r="E29" s="28"/>
      <c r="F29" s="8"/>
      <c r="G29" s="9"/>
      <c r="H29" s="29"/>
      <c r="I29" s="12" t="s">
        <v>52</v>
      </c>
      <c r="J29" s="8"/>
      <c r="K29" s="15" t="s">
        <v>51</v>
      </c>
    </row>
    <row r="30" spans="1:11" ht="23.25" thickBot="1" x14ac:dyDescent="0.25">
      <c r="A30" s="24">
        <v>0</v>
      </c>
      <c r="B30" s="25">
        <f t="shared" ref="B30" si="2">+C30-C29</f>
        <v>13</v>
      </c>
      <c r="C30" s="26">
        <f>+C12+84</f>
        <v>45125</v>
      </c>
      <c r="D30" s="19"/>
      <c r="E30" s="31"/>
      <c r="F30" s="14"/>
      <c r="G30" s="13"/>
      <c r="H30" s="32"/>
      <c r="I30" s="27" t="s">
        <v>53</v>
      </c>
      <c r="J30" s="14"/>
      <c r="K30" s="16"/>
    </row>
    <row r="31" spans="1:11" ht="18.75" thickTop="1" x14ac:dyDescent="0.2"/>
    <row r="34" spans="3:3" x14ac:dyDescent="0.2">
      <c r="C34" s="11"/>
    </row>
  </sheetData>
  <mergeCells count="1">
    <mergeCell ref="I2:K2"/>
  </mergeCells>
  <phoneticPr fontId="0" type="noConversion"/>
  <conditionalFormatting sqref="C28">
    <cfRule type="expression" dxfId="0" priority="1">
      <formula>C28&gt;C29</formula>
    </cfRule>
  </conditionalFormatting>
  <pageMargins left="0.7" right="0.7" top="0.75" bottom="0.75" header="0.3" footer="0.3"/>
  <pageSetup paperSize="9" scale="59" orientation="landscape" horizontalDpi="525" verticalDpi="525" r:id="rId1"/>
  <headerFooter alignWithMargins="0">
    <oddFooter>Seite &amp;P&amp;RZuchtplan.xls&amp;L&amp;1#&amp;"Calibri"&amp;8&amp;K000000Classified as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>
    <oddFooter>&amp;L&amp;1#&amp;"Calibri"&amp;8&amp;K000000Classified as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>
    <oddFooter>&amp;L&amp;1#&amp;"Calibri"&amp;8&amp;K000000Classified as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FiBL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hans-jakob.schaerer</dc:creator>
  <cp:lastModifiedBy>Stefan Bayerlein</cp:lastModifiedBy>
  <cp:lastPrinted>2020-05-25T14:45:45Z</cp:lastPrinted>
  <dcterms:created xsi:type="dcterms:W3CDTF">2008-07-01T09:21:58Z</dcterms:created>
  <dcterms:modified xsi:type="dcterms:W3CDTF">2023-04-07T17:49:36Z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7eab6e-04c6-4822-9252-98ab9f25736b_Enabled">
    <vt:lpwstr>True</vt:lpwstr>
  </property>
  <property fmtid="{D5CDD505-2E9C-101B-9397-08002B2CF9AE}" pid="3" name="MSIP_Label_477eab6e-04c6-4822-9252-98ab9f25736b_SiteId">
    <vt:lpwstr>d2007bef-127d-4591-97ac-10d72fe28031</vt:lpwstr>
  </property>
  <property fmtid="{D5CDD505-2E9C-101B-9397-08002B2CF9AE}" pid="4" name="MSIP_Label_477eab6e-04c6-4822-9252-98ab9f25736b_Owner">
    <vt:lpwstr>stefan.bayerlein@electrolux.com</vt:lpwstr>
  </property>
  <property fmtid="{D5CDD505-2E9C-101B-9397-08002B2CF9AE}" pid="5" name="MSIP_Label_477eab6e-04c6-4822-9252-98ab9f25736b_SetDate">
    <vt:lpwstr>2020-05-25T08:56:58.7150041Z</vt:lpwstr>
  </property>
  <property fmtid="{D5CDD505-2E9C-101B-9397-08002B2CF9AE}" pid="6" name="MSIP_Label_477eab6e-04c6-4822-9252-98ab9f25736b_Name">
    <vt:lpwstr>Internal</vt:lpwstr>
  </property>
  <property fmtid="{D5CDD505-2E9C-101B-9397-08002B2CF9AE}" pid="7" name="MSIP_Label_477eab6e-04c6-4822-9252-98ab9f25736b_Application">
    <vt:lpwstr>Microsoft Azure Information Protection</vt:lpwstr>
  </property>
  <property fmtid="{D5CDD505-2E9C-101B-9397-08002B2CF9AE}" pid="8" name="MSIP_Label_477eab6e-04c6-4822-9252-98ab9f25736b_ActionId">
    <vt:lpwstr>07035cc6-ad85-40a6-b001-589ac1cfcb68</vt:lpwstr>
  </property>
  <property fmtid="{D5CDD505-2E9C-101B-9397-08002B2CF9AE}" pid="9" name="MSIP_Label_477eab6e-04c6-4822-9252-98ab9f25736b_Extended_MSFT_Method">
    <vt:lpwstr>Automatic</vt:lpwstr>
  </property>
  <property fmtid="{D5CDD505-2E9C-101B-9397-08002B2CF9AE}" pid="10" name="Sensitivity">
    <vt:lpwstr>Internal</vt:lpwstr>
  </property>
</Properties>
</file>